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5145" yWindow="825" windowWidth="16335" windowHeight="10935" tabRatio="774"/>
  </bookViews>
  <sheets>
    <sheet name="Лист2 (для изм в МП пост" sheetId="9" r:id="rId1"/>
  </sheets>
  <definedNames>
    <definedName name="_xlnm.Print_Area" localSheetId="0">'Лист2 (для изм в МП пост'!$A$1:$J$50</definedName>
  </definedNames>
  <calcPr calcId="144525"/>
</workbook>
</file>

<file path=xl/calcChain.xml><?xml version="1.0" encoding="utf-8"?>
<calcChain xmlns="http://schemas.openxmlformats.org/spreadsheetml/2006/main">
  <c r="F30" i="9"/>
  <c r="F38"/>
  <c r="C39"/>
  <c r="F39"/>
  <c r="C21" l="1"/>
  <c r="C20"/>
  <c r="C19"/>
  <c r="C18"/>
  <c r="I17"/>
  <c r="G17"/>
  <c r="E17"/>
  <c r="D17"/>
  <c r="C17" s="1"/>
  <c r="C16"/>
  <c r="C15"/>
  <c r="I14"/>
  <c r="H14"/>
  <c r="G14"/>
  <c r="F14"/>
  <c r="E14"/>
  <c r="D14"/>
  <c r="C14" s="1"/>
  <c r="I13"/>
  <c r="H13"/>
  <c r="G13"/>
  <c r="F13"/>
  <c r="E13"/>
  <c r="D13"/>
  <c r="C13"/>
  <c r="I12"/>
  <c r="H12"/>
  <c r="G12"/>
  <c r="F12"/>
  <c r="E12"/>
  <c r="D12"/>
  <c r="C12"/>
  <c r="I11"/>
  <c r="H11"/>
  <c r="G11"/>
  <c r="F11"/>
  <c r="E11"/>
  <c r="D11"/>
  <c r="C11"/>
  <c r="I10"/>
  <c r="H10"/>
  <c r="G10"/>
  <c r="F10"/>
  <c r="E10"/>
  <c r="D10"/>
  <c r="C10"/>
  <c r="A10"/>
  <c r="A11" s="1"/>
  <c r="A12" s="1"/>
  <c r="A13" s="1"/>
  <c r="A14" s="1"/>
  <c r="A15" s="1"/>
  <c r="A16" s="1"/>
  <c r="A17" s="1"/>
  <c r="A18" s="1"/>
  <c r="A19" s="1"/>
  <c r="A20" s="1"/>
  <c r="A21" s="1"/>
  <c r="I9"/>
  <c r="H9"/>
  <c r="G9"/>
  <c r="F9"/>
  <c r="E9"/>
  <c r="D9"/>
  <c r="C9" l="1"/>
  <c r="F26"/>
  <c r="F25"/>
  <c r="F24"/>
  <c r="C29"/>
  <c r="C30"/>
  <c r="C31"/>
  <c r="F29"/>
  <c r="F40"/>
  <c r="C43"/>
  <c r="F44"/>
  <c r="C47"/>
  <c r="F37"/>
  <c r="A39"/>
  <c r="D36"/>
  <c r="I28"/>
  <c r="H28"/>
  <c r="G28"/>
  <c r="F28"/>
  <c r="E28"/>
  <c r="D28"/>
  <c r="D29"/>
  <c r="A24"/>
  <c r="A25" s="1"/>
  <c r="A26" s="1"/>
  <c r="A27" s="1"/>
  <c r="A28" s="1"/>
  <c r="A29" s="1"/>
  <c r="A30" s="1"/>
  <c r="A31" s="1"/>
  <c r="A32" s="1"/>
  <c r="A33" s="1"/>
  <c r="A34" s="1"/>
  <c r="A36" s="1"/>
  <c r="A37" s="1"/>
  <c r="A38" s="1"/>
  <c r="A40" s="1"/>
  <c r="A41" s="1"/>
  <c r="A42" s="1"/>
  <c r="A44" s="1"/>
  <c r="A45" s="1"/>
  <c r="A46" s="1"/>
  <c r="A23"/>
  <c r="A35" l="1"/>
  <c r="C28"/>
  <c r="F23"/>
  <c r="C46" l="1"/>
  <c r="C45"/>
  <c r="C41"/>
  <c r="C42"/>
  <c r="D24" l="1"/>
  <c r="D23" s="1"/>
  <c r="C44"/>
  <c r="C40"/>
  <c r="C38"/>
  <c r="C37"/>
  <c r="I36"/>
  <c r="H36"/>
  <c r="G36"/>
  <c r="E36"/>
  <c r="C34"/>
  <c r="I32"/>
  <c r="H32"/>
  <c r="G32"/>
  <c r="E32"/>
  <c r="D32"/>
  <c r="H23"/>
  <c r="G23"/>
  <c r="E23"/>
  <c r="I23" l="1"/>
  <c r="C23" s="1"/>
</calcChain>
</file>

<file path=xl/sharedStrings.xml><?xml version="1.0" encoding="utf-8"?>
<sst xmlns="http://schemas.openxmlformats.org/spreadsheetml/2006/main" count="87" uniqueCount="30">
  <si>
    <t xml:space="preserve">Областной бюджет         </t>
  </si>
  <si>
    <t xml:space="preserve">Местный бюджет           </t>
  </si>
  <si>
    <t>Областной бюджет</t>
  </si>
  <si>
    <t xml:space="preserve">Всего по подпрограмме, в том числе     </t>
  </si>
  <si>
    <t xml:space="preserve">Всего по направлению  «Прочие нужды», в том числе           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</si>
  <si>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</si>
  <si>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</si>
  <si>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</si>
  <si>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</si>
  <si>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</si>
  <si>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</si>
  <si>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</si>
  <si>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№ стро   ки</t>
  </si>
  <si>
    <t>Приложение № 2                                                                                            к муниципальной программе «Развитие Артемовского городского округа                                                 на период до 2020 года»</t>
  </si>
  <si>
    <t>Мероприятие 1. Комплексное благоустройство общественной территории : тротуара по улице Ленина вдоль сквера Победы в г.Артемовский, обеспечивающего доступность инвалидам и другим маломобильным группам населения проезда к скверу Победы,всего, из них</t>
  </si>
  <si>
    <t>Мероприятие 2 Благоустройство дворовых территорий, всего, из них</t>
  </si>
  <si>
    <t>1. Прочие нужды</t>
  </si>
  <si>
    <t>198,199,200,201</t>
  </si>
  <si>
    <t>203,204,205,206</t>
  </si>
  <si>
    <t>в том числе  2.1.            Благоустройство дворовой территории,расположенной по адресу: г.Артемовский, ул. Мира д.7</t>
  </si>
  <si>
    <t>в том числе 2.2.               Благоустройство дворовой территории,расположенной по адресу: г.Артемовский, ул. Энгельса д.13</t>
  </si>
  <si>
    <t>Исполнитель:</t>
  </si>
  <si>
    <t>Шмакова Т.В.(34363)2-41-81</t>
  </si>
  <si>
    <t>Внебюджетные источники</t>
  </si>
  <si>
    <t xml:space="preserve">Всего по муниципальной программе, в том числе   </t>
  </si>
  <si>
    <t xml:space="preserve">Федеральный бюджет       </t>
  </si>
  <si>
    <t xml:space="preserve">Капитальные вложения     </t>
  </si>
  <si>
    <t xml:space="preserve">Прочие нужды             </t>
  </si>
  <si>
    <r>
      <rPr>
        <b/>
        <sz val="20"/>
        <rFont val="Times New Roman"/>
        <family val="1"/>
        <charset val="204"/>
      </rPr>
      <t xml:space="preserve">строки  1-13, 463-482 </t>
    </r>
    <r>
      <rPr>
        <b/>
        <sz val="20"/>
        <color indexed="8"/>
        <rFont val="Times New Roman"/>
        <family val="1"/>
        <charset val="204"/>
      </rPr>
      <t>Плана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Артемовского городского округа на период до 2020 года"</t>
    </r>
  </si>
  <si>
    <t xml:space="preserve">Приложение 2                                                                             к постановлению Администрации                                                   Артемовского городского округа                                от 30.06.2017 №741- ПА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</si>
</sst>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47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6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wrapText="1"/>
    </xf>
    <xf numFmtId="164" fontId="9" fillId="0" borderId="2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center" wrapText="1"/>
    </xf>
    <xf numFmtId="164" fontId="4" fillId="0" borderId="7" xfId="0" applyNumberFormat="1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1028700</xdr:colOff>
      <xdr:row>22</xdr:row>
      <xdr:rowOff>228600</xdr:rowOff>
    </xdr:from>
    <xdr:to>
      <xdr:col>3</xdr:col>
      <xdr:colOff>1074419</xdr:colOff>
      <xdr:row>22</xdr:row>
      <xdr:rowOff>274319</xdr:rowOff>
    </xdr:to>
    <xdr:sp macro="" textlink="">
      <xdr:nvSpPr>
        <xdr:cNvPr id="2" name="TextBox 1"/>
        <xdr:cNvSpPr txBox="1"/>
      </xdr:nvSpPr>
      <xdr:spPr>
        <a:xfrm>
          <a:off x="6038850" y="9969500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0"/>
  <sheetViews>
    <sheetView tabSelected="1" view="pageLayout" topLeftCell="A8" zoomScaleNormal="90" zoomScaleSheetLayoutView="75" workbookViewId="0">
      <selection activeCell="H3" sqref="H3:J3"/>
    </sheetView>
  </sheetViews>
  <sheetFormatPr defaultColWidth="9.140625" defaultRowHeight="15"/>
  <cols>
    <col min="1" max="1" width="9.28515625" style="3" customWidth="1"/>
    <col min="2" max="2" width="46" style="1" customWidth="1"/>
    <col min="3" max="3" width="15.85546875" style="2" customWidth="1"/>
    <col min="4" max="5" width="15.28515625" style="2" customWidth="1"/>
    <col min="6" max="6" width="15" style="6" customWidth="1"/>
    <col min="7" max="7" width="15.28515625" style="2" customWidth="1"/>
    <col min="8" max="8" width="14.5703125" style="2" customWidth="1"/>
    <col min="9" max="9" width="14.7109375" style="2" customWidth="1"/>
    <col min="10" max="10" width="22.140625" style="2" customWidth="1"/>
    <col min="11" max="11" width="9.140625" style="2"/>
    <col min="12" max="12" width="9.28515625" style="2" bestFit="1" customWidth="1"/>
    <col min="13" max="13" width="9.42578125" style="2" customWidth="1"/>
    <col min="14" max="14" width="9.42578125" style="2" bestFit="1" customWidth="1"/>
    <col min="15" max="15" width="9.28515625" style="2" bestFit="1" customWidth="1"/>
    <col min="16" max="17" width="9.42578125" style="2" bestFit="1" customWidth="1"/>
    <col min="18" max="16384" width="9.140625" style="2"/>
  </cols>
  <sheetData>
    <row r="1" spans="1:10" ht="102.75" hidden="1" customHeight="1">
      <c r="A1" s="8" t="s">
        <v>10</v>
      </c>
      <c r="B1" s="9"/>
      <c r="C1" s="10"/>
      <c r="D1" s="10"/>
      <c r="E1" s="10"/>
      <c r="F1" s="10"/>
      <c r="G1" s="10"/>
      <c r="H1" s="31" t="s">
        <v>11</v>
      </c>
      <c r="I1" s="31"/>
      <c r="J1" s="31"/>
    </row>
    <row r="2" spans="1:10" ht="102.75" customHeight="1">
      <c r="A2" s="8"/>
      <c r="B2" s="9"/>
      <c r="C2" s="10"/>
      <c r="D2" s="10"/>
      <c r="E2" s="10"/>
      <c r="F2" s="10"/>
      <c r="G2" s="10"/>
      <c r="H2" s="31" t="s">
        <v>29</v>
      </c>
      <c r="I2" s="31"/>
      <c r="J2" s="31"/>
    </row>
    <row r="3" spans="1:10" ht="84" customHeight="1">
      <c r="A3" s="8"/>
      <c r="B3" s="9"/>
      <c r="C3" s="10"/>
      <c r="D3" s="10"/>
      <c r="E3" s="10"/>
      <c r="F3" s="10"/>
      <c r="G3" s="10"/>
      <c r="H3" s="31" t="s">
        <v>13</v>
      </c>
      <c r="I3" s="31"/>
      <c r="J3" s="31"/>
    </row>
    <row r="4" spans="1:10" ht="18.75" customHeight="1">
      <c r="A4" s="11"/>
      <c r="B4" s="11"/>
      <c r="C4" s="11"/>
      <c r="D4" s="11"/>
      <c r="E4" s="11"/>
      <c r="F4" s="11"/>
      <c r="G4" s="12"/>
      <c r="H4" s="10"/>
      <c r="I4" s="10"/>
      <c r="J4" s="10"/>
    </row>
    <row r="5" spans="1:10" ht="49.5" customHeight="1">
      <c r="A5" s="32" t="s">
        <v>28</v>
      </c>
      <c r="B5" s="33"/>
      <c r="C5" s="33"/>
      <c r="D5" s="33"/>
      <c r="E5" s="33"/>
      <c r="F5" s="33"/>
      <c r="G5" s="33"/>
      <c r="H5" s="33"/>
      <c r="I5" s="33"/>
      <c r="J5" s="34"/>
    </row>
    <row r="6" spans="1:10" ht="159.75" customHeight="1">
      <c r="A6" s="44" t="s">
        <v>12</v>
      </c>
      <c r="B6" s="41" t="s">
        <v>5</v>
      </c>
      <c r="C6" s="37"/>
      <c r="D6" s="38"/>
      <c r="E6" s="38"/>
      <c r="F6" s="38"/>
      <c r="G6" s="38"/>
      <c r="H6" s="38"/>
      <c r="I6" s="39"/>
      <c r="J6" s="13" t="s">
        <v>8</v>
      </c>
    </row>
    <row r="7" spans="1:10" ht="27" customHeight="1">
      <c r="A7" s="45"/>
      <c r="B7" s="42"/>
      <c r="C7" s="35" t="s">
        <v>6</v>
      </c>
      <c r="D7" s="40" t="s">
        <v>7</v>
      </c>
      <c r="E7" s="29"/>
      <c r="F7" s="29"/>
      <c r="G7" s="29"/>
      <c r="H7" s="29"/>
      <c r="I7" s="30"/>
      <c r="J7" s="5"/>
    </row>
    <row r="8" spans="1:10" ht="20.25">
      <c r="A8" s="46"/>
      <c r="B8" s="43"/>
      <c r="C8" s="36"/>
      <c r="D8" s="7">
        <v>2015</v>
      </c>
      <c r="E8" s="7">
        <v>2016</v>
      </c>
      <c r="F8" s="7">
        <v>2017</v>
      </c>
      <c r="G8" s="7">
        <v>2018</v>
      </c>
      <c r="H8" s="7">
        <v>2019</v>
      </c>
      <c r="I8" s="7">
        <v>2020</v>
      </c>
      <c r="J8" s="5"/>
    </row>
    <row r="9" spans="1:10" ht="40.5" customHeight="1">
      <c r="A9" s="7">
        <v>1</v>
      </c>
      <c r="B9" s="23" t="s">
        <v>24</v>
      </c>
      <c r="C9" s="16">
        <f t="shared" ref="C9:I9" si="0">C10+C11+C12+C13</f>
        <v>3794470.8399999994</v>
      </c>
      <c r="D9" s="16">
        <f t="shared" si="0"/>
        <v>531339.4</v>
      </c>
      <c r="E9" s="16">
        <f t="shared" si="0"/>
        <v>634113.80000000005</v>
      </c>
      <c r="F9" s="16">
        <f t="shared" si="0"/>
        <v>758286.84000000008</v>
      </c>
      <c r="G9" s="16">
        <f t="shared" si="0"/>
        <v>710362.79999999993</v>
      </c>
      <c r="H9" s="16">
        <f t="shared" si="0"/>
        <v>543073.19999999995</v>
      </c>
      <c r="I9" s="16">
        <f t="shared" si="0"/>
        <v>617294.79999999993</v>
      </c>
      <c r="J9" s="7" t="s">
        <v>9</v>
      </c>
    </row>
    <row r="10" spans="1:10" ht="20.25">
      <c r="A10" s="7">
        <f t="shared" ref="A10:A21" si="1">A9+1</f>
        <v>2</v>
      </c>
      <c r="B10" s="23" t="s">
        <v>25</v>
      </c>
      <c r="C10" s="16">
        <f>C18</f>
        <v>337434.39999999997</v>
      </c>
      <c r="D10" s="16">
        <f>D18+D15</f>
        <v>63734.5</v>
      </c>
      <c r="E10" s="16">
        <f>E18</f>
        <v>56389.4</v>
      </c>
      <c r="F10" s="16">
        <f>F18</f>
        <v>56061.8</v>
      </c>
      <c r="G10" s="16">
        <f>G18</f>
        <v>56041.8</v>
      </c>
      <c r="H10" s="16">
        <f>H18</f>
        <v>56021.8</v>
      </c>
      <c r="I10" s="16">
        <f>I18</f>
        <v>49185.1</v>
      </c>
      <c r="J10" s="7" t="s">
        <v>9</v>
      </c>
    </row>
    <row r="11" spans="1:10" ht="20.25">
      <c r="A11" s="7">
        <f t="shared" si="1"/>
        <v>3</v>
      </c>
      <c r="B11" s="23" t="s">
        <v>0</v>
      </c>
      <c r="C11" s="16">
        <f t="shared" ref="C11:I12" si="2">C15+C19</f>
        <v>1642274.44</v>
      </c>
      <c r="D11" s="16">
        <f t="shared" si="2"/>
        <v>208880.8</v>
      </c>
      <c r="E11" s="16">
        <f t="shared" si="2"/>
        <v>276055.2</v>
      </c>
      <c r="F11" s="16">
        <f t="shared" si="2"/>
        <v>359792.04000000004</v>
      </c>
      <c r="G11" s="16">
        <f t="shared" si="2"/>
        <v>351776.8</v>
      </c>
      <c r="H11" s="16">
        <f t="shared" si="2"/>
        <v>209517.1</v>
      </c>
      <c r="I11" s="16">
        <f t="shared" si="2"/>
        <v>236252.5</v>
      </c>
      <c r="J11" s="7" t="s">
        <v>9</v>
      </c>
    </row>
    <row r="12" spans="1:10" ht="20.25">
      <c r="A12" s="7">
        <f t="shared" si="1"/>
        <v>4</v>
      </c>
      <c r="B12" s="23" t="s">
        <v>1</v>
      </c>
      <c r="C12" s="16">
        <f t="shared" si="2"/>
        <v>1695721.6999999997</v>
      </c>
      <c r="D12" s="16">
        <f t="shared" si="2"/>
        <v>248555.1</v>
      </c>
      <c r="E12" s="16">
        <f t="shared" si="2"/>
        <v>284517.69999999995</v>
      </c>
      <c r="F12" s="16">
        <f t="shared" si="2"/>
        <v>322696</v>
      </c>
      <c r="G12" s="16">
        <f t="shared" si="2"/>
        <v>280458.5</v>
      </c>
      <c r="H12" s="16">
        <f t="shared" si="2"/>
        <v>253284.3</v>
      </c>
      <c r="I12" s="16">
        <f t="shared" si="2"/>
        <v>306210.09999999998</v>
      </c>
      <c r="J12" s="7" t="s">
        <v>9</v>
      </c>
    </row>
    <row r="13" spans="1:10" ht="20.25">
      <c r="A13" s="7">
        <f t="shared" si="1"/>
        <v>5</v>
      </c>
      <c r="B13" s="23" t="s">
        <v>23</v>
      </c>
      <c r="C13" s="16">
        <f t="shared" ref="C13:I13" si="3">C21</f>
        <v>119040.29999999999</v>
      </c>
      <c r="D13" s="16">
        <f t="shared" si="3"/>
        <v>10169</v>
      </c>
      <c r="E13" s="16">
        <f t="shared" si="3"/>
        <v>17151.5</v>
      </c>
      <c r="F13" s="16">
        <f t="shared" si="3"/>
        <v>19737</v>
      </c>
      <c r="G13" s="16">
        <f t="shared" si="3"/>
        <v>22085.7</v>
      </c>
      <c r="H13" s="16">
        <f t="shared" si="3"/>
        <v>24250</v>
      </c>
      <c r="I13" s="16">
        <f t="shared" si="3"/>
        <v>25647.1</v>
      </c>
      <c r="J13" s="7" t="s">
        <v>9</v>
      </c>
    </row>
    <row r="14" spans="1:10" ht="19.5" customHeight="1">
      <c r="A14" s="7">
        <f t="shared" si="1"/>
        <v>6</v>
      </c>
      <c r="B14" s="23" t="s">
        <v>26</v>
      </c>
      <c r="C14" s="16">
        <f>D14+E14+F14+G14+H14+I14</f>
        <v>318866.59999999998</v>
      </c>
      <c r="D14" s="16">
        <f t="shared" ref="D14:I14" si="4">D15+D16</f>
        <v>14319.4</v>
      </c>
      <c r="E14" s="16">
        <f t="shared" si="4"/>
        <v>34261</v>
      </c>
      <c r="F14" s="16">
        <f t="shared" si="4"/>
        <v>116019.09999999999</v>
      </c>
      <c r="G14" s="16">
        <f t="shared" si="4"/>
        <v>154267.1</v>
      </c>
      <c r="H14" s="16">
        <f t="shared" si="4"/>
        <v>0</v>
      </c>
      <c r="I14" s="16">
        <f t="shared" si="4"/>
        <v>0</v>
      </c>
      <c r="J14" s="7" t="s">
        <v>9</v>
      </c>
    </row>
    <row r="15" spans="1:10" ht="20.25">
      <c r="A15" s="7">
        <f t="shared" si="1"/>
        <v>7</v>
      </c>
      <c r="B15" s="23" t="s">
        <v>0</v>
      </c>
      <c r="C15" s="16">
        <f>D15+E15+F15+G15+H15+I15</f>
        <v>246368.69999999998</v>
      </c>
      <c r="D15" s="16">
        <v>0</v>
      </c>
      <c r="E15" s="16">
        <v>24473.9</v>
      </c>
      <c r="F15" s="16">
        <v>94295.9</v>
      </c>
      <c r="G15" s="16">
        <v>127598.9</v>
      </c>
      <c r="H15" s="16">
        <v>0</v>
      </c>
      <c r="I15" s="16">
        <v>0</v>
      </c>
      <c r="J15" s="7" t="s">
        <v>9</v>
      </c>
    </row>
    <row r="16" spans="1:10" ht="20.25">
      <c r="A16" s="7">
        <f t="shared" si="1"/>
        <v>8</v>
      </c>
      <c r="B16" s="23" t="s">
        <v>1</v>
      </c>
      <c r="C16" s="16">
        <f>D16+E16+F16+G16+H16+I16</f>
        <v>72497.899999999994</v>
      </c>
      <c r="D16" s="16">
        <v>14319.4</v>
      </c>
      <c r="E16" s="16">
        <v>9787.1</v>
      </c>
      <c r="F16" s="16">
        <v>21723.200000000001</v>
      </c>
      <c r="G16" s="16">
        <v>26668.2</v>
      </c>
      <c r="H16" s="16">
        <v>0</v>
      </c>
      <c r="I16" s="16">
        <v>0</v>
      </c>
      <c r="J16" s="7" t="s">
        <v>9</v>
      </c>
    </row>
    <row r="17" spans="1:11" ht="20.25" customHeight="1">
      <c r="A17" s="7">
        <f t="shared" si="1"/>
        <v>9</v>
      </c>
      <c r="B17" s="23" t="s">
        <v>27</v>
      </c>
      <c r="C17" s="16">
        <f>D17+E17+F17+G17+H17+I17</f>
        <v>3475604.2</v>
      </c>
      <c r="D17" s="16">
        <f>D18+D19+D20+D21</f>
        <v>517020</v>
      </c>
      <c r="E17" s="16">
        <f>E18+E19+E20+E21</f>
        <v>599852.80000000005</v>
      </c>
      <c r="F17" s="16">
        <v>642267.69999999995</v>
      </c>
      <c r="G17" s="16">
        <f>G18+G19+G20+G21</f>
        <v>556095.69999999995</v>
      </c>
      <c r="H17" s="16">
        <v>543073.19999999995</v>
      </c>
      <c r="I17" s="16">
        <f>I18+I19+I20+I21</f>
        <v>617294.79999999993</v>
      </c>
      <c r="J17" s="7" t="s">
        <v>9</v>
      </c>
    </row>
    <row r="18" spans="1:11" ht="20.25">
      <c r="A18" s="7">
        <f t="shared" si="1"/>
        <v>10</v>
      </c>
      <c r="B18" s="23" t="s">
        <v>25</v>
      </c>
      <c r="C18" s="16">
        <f>SUM(D18:I18)</f>
        <v>337434.39999999997</v>
      </c>
      <c r="D18" s="16">
        <v>63734.5</v>
      </c>
      <c r="E18" s="16">
        <v>56389.4</v>
      </c>
      <c r="F18" s="16">
        <v>56061.8</v>
      </c>
      <c r="G18" s="16">
        <v>56041.8</v>
      </c>
      <c r="H18" s="16">
        <v>56021.8</v>
      </c>
      <c r="I18" s="16">
        <v>49185.1</v>
      </c>
      <c r="J18" s="7" t="s">
        <v>9</v>
      </c>
    </row>
    <row r="19" spans="1:11" ht="20.25">
      <c r="A19" s="7">
        <f t="shared" si="1"/>
        <v>11</v>
      </c>
      <c r="B19" s="23" t="s">
        <v>0</v>
      </c>
      <c r="C19" s="16">
        <f>SUM(D19:I19)</f>
        <v>1395905.74</v>
      </c>
      <c r="D19" s="16">
        <v>208880.8</v>
      </c>
      <c r="E19" s="16">
        <v>251581.3</v>
      </c>
      <c r="F19" s="16">
        <v>265496.14</v>
      </c>
      <c r="G19" s="16">
        <v>224177.9</v>
      </c>
      <c r="H19" s="16">
        <v>209517.1</v>
      </c>
      <c r="I19" s="16">
        <v>236252.5</v>
      </c>
      <c r="J19" s="7" t="s">
        <v>9</v>
      </c>
    </row>
    <row r="20" spans="1:11" ht="20.25">
      <c r="A20" s="7">
        <f t="shared" si="1"/>
        <v>12</v>
      </c>
      <c r="B20" s="23" t="s">
        <v>1</v>
      </c>
      <c r="C20" s="16">
        <f>SUM(D20:I20)</f>
        <v>1623223.7999999998</v>
      </c>
      <c r="D20" s="16">
        <v>234235.7</v>
      </c>
      <c r="E20" s="16">
        <v>274730.59999999998</v>
      </c>
      <c r="F20" s="16">
        <v>300972.79999999999</v>
      </c>
      <c r="G20" s="16">
        <v>253790.3</v>
      </c>
      <c r="H20" s="16">
        <v>253284.3</v>
      </c>
      <c r="I20" s="16">
        <v>306210.09999999998</v>
      </c>
      <c r="J20" s="7" t="s">
        <v>9</v>
      </c>
    </row>
    <row r="21" spans="1:11" ht="20.25">
      <c r="A21" s="7">
        <f t="shared" si="1"/>
        <v>13</v>
      </c>
      <c r="B21" s="23" t="s">
        <v>23</v>
      </c>
      <c r="C21" s="16">
        <f>D21+E21+F21+G21+H21+I21</f>
        <v>119040.29999999999</v>
      </c>
      <c r="D21" s="16">
        <v>10169</v>
      </c>
      <c r="E21" s="16">
        <v>17151.5</v>
      </c>
      <c r="F21" s="16">
        <v>19737</v>
      </c>
      <c r="G21" s="16">
        <v>22085.7</v>
      </c>
      <c r="H21" s="16">
        <v>24250</v>
      </c>
      <c r="I21" s="16">
        <v>25647.1</v>
      </c>
      <c r="J21" s="7" t="s">
        <v>9</v>
      </c>
    </row>
    <row r="22" spans="1:11" s="10" customFormat="1" ht="20.25">
      <c r="A22" s="7">
        <v>463</v>
      </c>
      <c r="B22" s="28"/>
      <c r="C22" s="29"/>
      <c r="D22" s="29"/>
      <c r="E22" s="29"/>
      <c r="F22" s="29"/>
      <c r="G22" s="29"/>
      <c r="H22" s="29"/>
      <c r="I22" s="29"/>
      <c r="J22" s="30"/>
    </row>
    <row r="23" spans="1:11" s="10" customFormat="1" ht="40.5">
      <c r="A23" s="7">
        <f>A22+1</f>
        <v>464</v>
      </c>
      <c r="B23" s="15" t="s">
        <v>3</v>
      </c>
      <c r="C23" s="16">
        <f>D23+E23+H23+I23+F23+G23</f>
        <v>9553.7899999999991</v>
      </c>
      <c r="D23" s="16">
        <f t="shared" ref="D23:I23" si="5">D24+D25</f>
        <v>0</v>
      </c>
      <c r="E23" s="16">
        <f t="shared" si="5"/>
        <v>0</v>
      </c>
      <c r="F23" s="16">
        <f>F24+F25+F26</f>
        <v>9553.7899999999991</v>
      </c>
      <c r="G23" s="16">
        <f t="shared" si="5"/>
        <v>0</v>
      </c>
      <c r="H23" s="16">
        <f t="shared" si="5"/>
        <v>0</v>
      </c>
      <c r="I23" s="16">
        <f t="shared" si="5"/>
        <v>0</v>
      </c>
      <c r="J23" s="17" t="s">
        <v>9</v>
      </c>
    </row>
    <row r="24" spans="1:11" s="10" customFormat="1" ht="20.25">
      <c r="A24" s="7">
        <f t="shared" ref="A24:A46" si="6">A23+1</f>
        <v>465</v>
      </c>
      <c r="B24" s="15" t="s">
        <v>0</v>
      </c>
      <c r="C24" s="16">
        <v>9069.4</v>
      </c>
      <c r="D24" s="16">
        <f>D29+D33+D37</f>
        <v>0</v>
      </c>
      <c r="E24" s="16">
        <v>0</v>
      </c>
      <c r="F24" s="16">
        <f>F29</f>
        <v>9069.4399999999987</v>
      </c>
      <c r="G24" s="16">
        <v>0</v>
      </c>
      <c r="H24" s="16">
        <v>0</v>
      </c>
      <c r="I24" s="16">
        <v>0</v>
      </c>
      <c r="J24" s="17" t="s">
        <v>9</v>
      </c>
    </row>
    <row r="25" spans="1:11" s="10" customFormat="1" ht="20.25">
      <c r="A25" s="7">
        <f t="shared" si="6"/>
        <v>466</v>
      </c>
      <c r="B25" s="15" t="s">
        <v>1</v>
      </c>
      <c r="C25" s="16">
        <v>477.9</v>
      </c>
      <c r="D25" s="16">
        <v>0</v>
      </c>
      <c r="E25" s="16">
        <v>0</v>
      </c>
      <c r="F25" s="16">
        <f>F30</f>
        <v>477.87</v>
      </c>
      <c r="G25" s="16">
        <v>0</v>
      </c>
      <c r="H25" s="16">
        <v>0</v>
      </c>
      <c r="I25" s="16">
        <v>0</v>
      </c>
      <c r="J25" s="17" t="s">
        <v>9</v>
      </c>
    </row>
    <row r="26" spans="1:11" s="10" customFormat="1" ht="20.25">
      <c r="A26" s="7">
        <f t="shared" si="6"/>
        <v>467</v>
      </c>
      <c r="B26" s="15" t="s">
        <v>23</v>
      </c>
      <c r="C26" s="16">
        <v>6.48</v>
      </c>
      <c r="D26" s="16">
        <v>0</v>
      </c>
      <c r="E26" s="16">
        <v>0</v>
      </c>
      <c r="F26" s="16">
        <f>F31</f>
        <v>6.48</v>
      </c>
      <c r="G26" s="16">
        <v>0</v>
      </c>
      <c r="H26" s="16">
        <v>0</v>
      </c>
      <c r="I26" s="16">
        <v>0</v>
      </c>
      <c r="J26" s="17" t="s">
        <v>9</v>
      </c>
    </row>
    <row r="27" spans="1:11" s="10" customFormat="1" ht="20.25">
      <c r="A27" s="7">
        <f t="shared" si="6"/>
        <v>468</v>
      </c>
      <c r="B27" s="25" t="s">
        <v>16</v>
      </c>
      <c r="C27" s="26"/>
      <c r="D27" s="26"/>
      <c r="E27" s="26"/>
      <c r="F27" s="26"/>
      <c r="G27" s="26"/>
      <c r="H27" s="26"/>
      <c r="I27" s="26"/>
      <c r="J27" s="27"/>
      <c r="K27" s="4"/>
    </row>
    <row r="28" spans="1:11" s="10" customFormat="1" ht="54.75" customHeight="1">
      <c r="A28" s="7">
        <f t="shared" si="6"/>
        <v>469</v>
      </c>
      <c r="B28" s="15" t="s">
        <v>4</v>
      </c>
      <c r="C28" s="16">
        <f>D28+E28+H28+I28+F28+G28</f>
        <v>9553.7899999999991</v>
      </c>
      <c r="D28" s="16">
        <f t="shared" ref="D28:I28" si="7">D29+D30</f>
        <v>0</v>
      </c>
      <c r="E28" s="16">
        <f t="shared" si="7"/>
        <v>0</v>
      </c>
      <c r="F28" s="16">
        <f>F29+F30+F31</f>
        <v>9553.7899999999991</v>
      </c>
      <c r="G28" s="16">
        <f t="shared" si="7"/>
        <v>0</v>
      </c>
      <c r="H28" s="16">
        <f t="shared" si="7"/>
        <v>0</v>
      </c>
      <c r="I28" s="16">
        <f t="shared" si="7"/>
        <v>0</v>
      </c>
      <c r="J28" s="17" t="s">
        <v>9</v>
      </c>
    </row>
    <row r="29" spans="1:11" s="10" customFormat="1" ht="20.25">
      <c r="A29" s="7">
        <f t="shared" si="6"/>
        <v>470</v>
      </c>
      <c r="B29" s="15" t="s">
        <v>0</v>
      </c>
      <c r="C29" s="16">
        <f t="shared" ref="C29:C31" si="8">D29+E29+H29+I29+F29+G29</f>
        <v>9069.4399999999987</v>
      </c>
      <c r="D29" s="16">
        <f>D34+D40+D44</f>
        <v>0</v>
      </c>
      <c r="E29" s="16">
        <v>0</v>
      </c>
      <c r="F29" s="16">
        <f>F33+F41+F45</f>
        <v>9069.4399999999987</v>
      </c>
      <c r="G29" s="16">
        <v>0</v>
      </c>
      <c r="H29" s="16">
        <v>0</v>
      </c>
      <c r="I29" s="16">
        <v>0</v>
      </c>
      <c r="J29" s="17" t="s">
        <v>9</v>
      </c>
    </row>
    <row r="30" spans="1:11" s="10" customFormat="1" ht="20.25">
      <c r="A30" s="7">
        <f t="shared" si="6"/>
        <v>471</v>
      </c>
      <c r="B30" s="15" t="s">
        <v>1</v>
      </c>
      <c r="C30" s="16">
        <f t="shared" si="8"/>
        <v>477.87</v>
      </c>
      <c r="D30" s="16">
        <v>0</v>
      </c>
      <c r="E30" s="16">
        <v>0</v>
      </c>
      <c r="F30" s="16">
        <f>F34+F38</f>
        <v>477.87</v>
      </c>
      <c r="G30" s="16">
        <v>0</v>
      </c>
      <c r="H30" s="16">
        <v>0</v>
      </c>
      <c r="I30" s="16">
        <v>0</v>
      </c>
      <c r="J30" s="17" t="s">
        <v>9</v>
      </c>
    </row>
    <row r="31" spans="1:11" s="10" customFormat="1" ht="20.25">
      <c r="A31" s="7">
        <f t="shared" si="6"/>
        <v>472</v>
      </c>
      <c r="B31" s="15" t="s">
        <v>23</v>
      </c>
      <c r="C31" s="16">
        <f t="shared" si="8"/>
        <v>6.48</v>
      </c>
      <c r="D31" s="16">
        <v>0</v>
      </c>
      <c r="E31" s="16">
        <v>0</v>
      </c>
      <c r="F31" s="16">
        <v>6.48</v>
      </c>
      <c r="G31" s="16">
        <v>0</v>
      </c>
      <c r="H31" s="16">
        <v>0</v>
      </c>
      <c r="I31" s="16">
        <v>0</v>
      </c>
      <c r="J31" s="17" t="s">
        <v>9</v>
      </c>
    </row>
    <row r="32" spans="1:11" s="10" customFormat="1" ht="191.45" customHeight="1">
      <c r="A32" s="7">
        <f t="shared" si="6"/>
        <v>473</v>
      </c>
      <c r="B32" s="15" t="s">
        <v>14</v>
      </c>
      <c r="C32" s="16">
        <v>3070</v>
      </c>
      <c r="D32" s="16">
        <f t="shared" ref="D32:I32" si="9">D33+D34</f>
        <v>0</v>
      </c>
      <c r="E32" s="16">
        <f t="shared" si="9"/>
        <v>0</v>
      </c>
      <c r="F32" s="16"/>
      <c r="G32" s="16">
        <f t="shared" si="9"/>
        <v>0</v>
      </c>
      <c r="H32" s="16">
        <f t="shared" si="9"/>
        <v>0</v>
      </c>
      <c r="I32" s="16">
        <f t="shared" si="9"/>
        <v>0</v>
      </c>
      <c r="J32" s="18" t="s">
        <v>17</v>
      </c>
    </row>
    <row r="33" spans="1:12" s="10" customFormat="1" ht="20.25">
      <c r="A33" s="7">
        <f t="shared" si="6"/>
        <v>474</v>
      </c>
      <c r="B33" s="19" t="s">
        <v>2</v>
      </c>
      <c r="C33" s="20">
        <v>2916</v>
      </c>
      <c r="D33" s="20">
        <v>0</v>
      </c>
      <c r="E33" s="20">
        <v>0</v>
      </c>
      <c r="F33" s="20">
        <v>2916</v>
      </c>
      <c r="G33" s="20">
        <v>0</v>
      </c>
      <c r="H33" s="20">
        <v>0</v>
      </c>
      <c r="I33" s="20">
        <v>0</v>
      </c>
      <c r="J33" s="21" t="s">
        <v>9</v>
      </c>
    </row>
    <row r="34" spans="1:12" s="10" customFormat="1" ht="20.25">
      <c r="A34" s="7">
        <f t="shared" si="6"/>
        <v>475</v>
      </c>
      <c r="B34" s="15" t="s">
        <v>1</v>
      </c>
      <c r="C34" s="16">
        <f t="shared" ref="C34" si="10">D34+E34+F34+G34+H34+I34</f>
        <v>154</v>
      </c>
      <c r="D34" s="16">
        <v>0</v>
      </c>
      <c r="E34" s="16">
        <v>0</v>
      </c>
      <c r="F34" s="16">
        <v>154</v>
      </c>
      <c r="G34" s="16">
        <v>0</v>
      </c>
      <c r="H34" s="16">
        <v>0</v>
      </c>
      <c r="I34" s="16">
        <v>0</v>
      </c>
      <c r="J34" s="17" t="s">
        <v>9</v>
      </c>
    </row>
    <row r="35" spans="1:12" s="10" customFormat="1" ht="20.25">
      <c r="A35" s="7">
        <f t="shared" si="6"/>
        <v>476</v>
      </c>
      <c r="B35" s="15" t="s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7" t="s">
        <v>9</v>
      </c>
    </row>
    <row r="36" spans="1:12" s="10" customFormat="1" ht="60.75">
      <c r="A36" s="7">
        <f>A34+1</f>
        <v>476</v>
      </c>
      <c r="B36" s="15" t="s">
        <v>15</v>
      </c>
      <c r="C36" s="16">
        <v>6483.79</v>
      </c>
      <c r="D36" s="16">
        <f t="shared" ref="D36:I36" si="11">D37+D38</f>
        <v>0</v>
      </c>
      <c r="E36" s="16">
        <f t="shared" si="11"/>
        <v>0</v>
      </c>
      <c r="F36" s="16">
        <v>6483.79</v>
      </c>
      <c r="G36" s="16">
        <f t="shared" si="11"/>
        <v>0</v>
      </c>
      <c r="H36" s="16">
        <f t="shared" si="11"/>
        <v>0</v>
      </c>
      <c r="I36" s="16">
        <f t="shared" si="11"/>
        <v>0</v>
      </c>
      <c r="J36" s="18" t="s">
        <v>18</v>
      </c>
    </row>
    <row r="37" spans="1:12" s="10" customFormat="1" ht="27.75" customHeight="1">
      <c r="A37" s="7">
        <f t="shared" si="6"/>
        <v>477</v>
      </c>
      <c r="B37" s="15" t="s">
        <v>2</v>
      </c>
      <c r="C37" s="16">
        <f>D37+E37+F37+H37+I37</f>
        <v>6153.44</v>
      </c>
      <c r="D37" s="16">
        <v>0</v>
      </c>
      <c r="E37" s="16">
        <v>0</v>
      </c>
      <c r="F37" s="16">
        <f>F41+F45</f>
        <v>6153.44</v>
      </c>
      <c r="G37" s="16">
        <v>0</v>
      </c>
      <c r="H37" s="16">
        <v>0</v>
      </c>
      <c r="I37" s="16">
        <v>0</v>
      </c>
      <c r="J37" s="17" t="s">
        <v>9</v>
      </c>
    </row>
    <row r="38" spans="1:12" s="10" customFormat="1" ht="21.75" customHeight="1">
      <c r="A38" s="7">
        <f t="shared" si="6"/>
        <v>478</v>
      </c>
      <c r="B38" s="15" t="s">
        <v>1</v>
      </c>
      <c r="C38" s="16">
        <f t="shared" ref="C38:C44" si="12">D38+E38+F38+G38+H38+I38</f>
        <v>323.87</v>
      </c>
      <c r="D38" s="16">
        <v>0</v>
      </c>
      <c r="E38" s="16">
        <v>0</v>
      </c>
      <c r="F38" s="22">
        <f>F42+F46</f>
        <v>323.87</v>
      </c>
      <c r="G38" s="16">
        <v>0</v>
      </c>
      <c r="H38" s="16">
        <v>0</v>
      </c>
      <c r="I38" s="16">
        <v>0</v>
      </c>
      <c r="J38" s="17" t="s">
        <v>9</v>
      </c>
    </row>
    <row r="39" spans="1:12" s="10" customFormat="1" ht="21.75" customHeight="1">
      <c r="A39" s="7">
        <f t="shared" si="6"/>
        <v>479</v>
      </c>
      <c r="B39" s="15" t="s">
        <v>23</v>
      </c>
      <c r="C39" s="16">
        <f t="shared" si="12"/>
        <v>6.48</v>
      </c>
      <c r="D39" s="16">
        <v>0</v>
      </c>
      <c r="E39" s="16">
        <v>0</v>
      </c>
      <c r="F39" s="22">
        <f>F47+F43</f>
        <v>6.48</v>
      </c>
      <c r="G39" s="16">
        <v>0</v>
      </c>
      <c r="H39" s="16">
        <v>0</v>
      </c>
      <c r="I39" s="16">
        <v>0</v>
      </c>
      <c r="J39" s="17" t="s">
        <v>9</v>
      </c>
    </row>
    <row r="40" spans="1:12" s="10" customFormat="1" ht="101.25">
      <c r="A40" s="7">
        <f>A38+1</f>
        <v>479</v>
      </c>
      <c r="B40" s="15" t="s">
        <v>19</v>
      </c>
      <c r="C40" s="16">
        <f t="shared" si="12"/>
        <v>2910.49</v>
      </c>
      <c r="D40" s="16">
        <v>0</v>
      </c>
      <c r="E40" s="16">
        <v>0</v>
      </c>
      <c r="F40" s="22">
        <f>F41+F42+F43</f>
        <v>2910.49</v>
      </c>
      <c r="G40" s="16">
        <v>0</v>
      </c>
      <c r="H40" s="16">
        <v>0</v>
      </c>
      <c r="I40" s="16">
        <v>0</v>
      </c>
      <c r="J40" s="17" t="s">
        <v>9</v>
      </c>
    </row>
    <row r="41" spans="1:12" ht="20.25">
      <c r="A41" s="7">
        <f t="shared" si="6"/>
        <v>480</v>
      </c>
      <c r="B41" s="15" t="s">
        <v>2</v>
      </c>
      <c r="C41" s="16">
        <f t="shared" si="12"/>
        <v>2762.2</v>
      </c>
      <c r="D41" s="16">
        <v>0</v>
      </c>
      <c r="E41" s="16">
        <v>0</v>
      </c>
      <c r="F41" s="22">
        <v>2762.2</v>
      </c>
      <c r="G41" s="16">
        <v>0</v>
      </c>
      <c r="H41" s="16">
        <v>0</v>
      </c>
      <c r="I41" s="16">
        <v>0</v>
      </c>
      <c r="J41" s="17" t="s">
        <v>9</v>
      </c>
    </row>
    <row r="42" spans="1:12" ht="20.25">
      <c r="A42" s="7">
        <f t="shared" si="6"/>
        <v>481</v>
      </c>
      <c r="B42" s="15" t="s">
        <v>1</v>
      </c>
      <c r="C42" s="16">
        <f t="shared" si="12"/>
        <v>145.38</v>
      </c>
      <c r="D42" s="16">
        <v>0</v>
      </c>
      <c r="E42" s="16">
        <v>0</v>
      </c>
      <c r="F42" s="22">
        <v>145.38</v>
      </c>
      <c r="G42" s="16">
        <v>0</v>
      </c>
      <c r="H42" s="16">
        <v>0</v>
      </c>
      <c r="I42" s="16">
        <v>0</v>
      </c>
      <c r="J42" s="17" t="s">
        <v>9</v>
      </c>
    </row>
    <row r="43" spans="1:12" ht="20.25">
      <c r="A43" s="7">
        <v>482</v>
      </c>
      <c r="B43" s="15" t="s">
        <v>23</v>
      </c>
      <c r="C43" s="16">
        <f t="shared" si="12"/>
        <v>2.91</v>
      </c>
      <c r="D43" s="16">
        <v>0</v>
      </c>
      <c r="E43" s="16">
        <v>0</v>
      </c>
      <c r="F43" s="22">
        <v>2.91</v>
      </c>
      <c r="G43" s="16">
        <v>0</v>
      </c>
      <c r="H43" s="16">
        <v>0</v>
      </c>
      <c r="I43" s="16">
        <v>0</v>
      </c>
      <c r="J43" s="17" t="s">
        <v>9</v>
      </c>
    </row>
    <row r="44" spans="1:12" s="10" customFormat="1" ht="101.25">
      <c r="A44" s="7">
        <f>A42+1</f>
        <v>482</v>
      </c>
      <c r="B44" s="15" t="s">
        <v>20</v>
      </c>
      <c r="C44" s="16">
        <f t="shared" si="12"/>
        <v>3573.2999999999997</v>
      </c>
      <c r="D44" s="16">
        <v>0</v>
      </c>
      <c r="E44" s="16">
        <v>0</v>
      </c>
      <c r="F44" s="22">
        <f>F45+F46+F47</f>
        <v>3573.2999999999997</v>
      </c>
      <c r="G44" s="16">
        <v>0</v>
      </c>
      <c r="H44" s="16">
        <v>0</v>
      </c>
      <c r="I44" s="16">
        <v>0</v>
      </c>
      <c r="J44" s="17" t="s">
        <v>9</v>
      </c>
      <c r="L44" s="24"/>
    </row>
    <row r="45" spans="1:12" ht="20.25">
      <c r="A45" s="7">
        <f t="shared" si="6"/>
        <v>483</v>
      </c>
      <c r="B45" s="15" t="s">
        <v>2</v>
      </c>
      <c r="C45" s="16">
        <f t="shared" ref="C45:C47" si="13">D45+E45+F45+G45+H45+I45</f>
        <v>3391.24</v>
      </c>
      <c r="D45" s="16">
        <v>0</v>
      </c>
      <c r="E45" s="16">
        <v>0</v>
      </c>
      <c r="F45" s="22">
        <v>3391.24</v>
      </c>
      <c r="G45" s="16">
        <v>0</v>
      </c>
      <c r="H45" s="16">
        <v>0</v>
      </c>
      <c r="I45" s="16">
        <v>0</v>
      </c>
      <c r="J45" s="17" t="s">
        <v>9</v>
      </c>
    </row>
    <row r="46" spans="1:12" ht="20.25">
      <c r="A46" s="7">
        <f t="shared" si="6"/>
        <v>484</v>
      </c>
      <c r="B46" s="15" t="s">
        <v>1</v>
      </c>
      <c r="C46" s="16">
        <f t="shared" si="13"/>
        <v>178.49</v>
      </c>
      <c r="D46" s="16">
        <v>0</v>
      </c>
      <c r="E46" s="16">
        <v>0</v>
      </c>
      <c r="F46" s="22">
        <v>178.49</v>
      </c>
      <c r="G46" s="16">
        <v>0</v>
      </c>
      <c r="H46" s="16">
        <v>0</v>
      </c>
      <c r="I46" s="16">
        <v>0</v>
      </c>
      <c r="J46" s="17" t="s">
        <v>9</v>
      </c>
    </row>
    <row r="47" spans="1:12" ht="20.25">
      <c r="A47" s="7">
        <v>485</v>
      </c>
      <c r="B47" s="15" t="s">
        <v>23</v>
      </c>
      <c r="C47" s="16">
        <f t="shared" si="13"/>
        <v>3.57</v>
      </c>
      <c r="D47" s="16">
        <v>0</v>
      </c>
      <c r="E47" s="16">
        <v>0</v>
      </c>
      <c r="F47" s="22">
        <v>3.57</v>
      </c>
      <c r="G47" s="16">
        <v>0</v>
      </c>
      <c r="H47" s="16">
        <v>0</v>
      </c>
      <c r="I47" s="16">
        <v>0</v>
      </c>
      <c r="J47" s="17" t="s">
        <v>9</v>
      </c>
    </row>
    <row r="48" spans="1:12">
      <c r="F48" s="10"/>
    </row>
    <row r="49" spans="1:6" ht="15.75">
      <c r="A49" s="14" t="s">
        <v>21</v>
      </c>
      <c r="F49" s="10"/>
    </row>
    <row r="50" spans="1:6" ht="15.75">
      <c r="A50" s="14" t="s">
        <v>22</v>
      </c>
      <c r="F50" s="10"/>
    </row>
    <row r="51" spans="1:6" ht="15.75">
      <c r="A51" s="14"/>
      <c r="F51" s="10"/>
    </row>
    <row r="52" spans="1:6">
      <c r="F52" s="10"/>
    </row>
    <row r="53" spans="1:6">
      <c r="F53" s="10"/>
    </row>
    <row r="54" spans="1:6">
      <c r="F54" s="10"/>
    </row>
    <row r="55" spans="1:6">
      <c r="F55" s="10"/>
    </row>
    <row r="56" spans="1:6">
      <c r="F56" s="10"/>
    </row>
    <row r="57" spans="1:6">
      <c r="F57" s="10"/>
    </row>
    <row r="58" spans="1:6">
      <c r="F58" s="10"/>
    </row>
    <row r="59" spans="1:6">
      <c r="F59" s="10"/>
    </row>
    <row r="60" spans="1:6">
      <c r="F60" s="10"/>
    </row>
    <row r="61" spans="1:6">
      <c r="F61" s="10"/>
    </row>
    <row r="62" spans="1:6">
      <c r="F62" s="10"/>
    </row>
    <row r="63" spans="1:6">
      <c r="F63" s="10"/>
    </row>
    <row r="64" spans="1:6">
      <c r="F64" s="10"/>
    </row>
    <row r="65" spans="6:6">
      <c r="F65" s="10"/>
    </row>
    <row r="66" spans="6:6">
      <c r="F66" s="10"/>
    </row>
    <row r="67" spans="6:6">
      <c r="F67" s="10"/>
    </row>
    <row r="68" spans="6:6">
      <c r="F68" s="10"/>
    </row>
    <row r="69" spans="6:6">
      <c r="F69" s="10"/>
    </row>
    <row r="70" spans="6:6">
      <c r="F70" s="10"/>
    </row>
    <row r="71" spans="6:6">
      <c r="F71" s="10"/>
    </row>
    <row r="72" spans="6:6">
      <c r="F72" s="10"/>
    </row>
    <row r="73" spans="6:6">
      <c r="F73" s="10"/>
    </row>
    <row r="74" spans="6:6">
      <c r="F74" s="10"/>
    </row>
    <row r="75" spans="6:6">
      <c r="F75" s="10"/>
    </row>
    <row r="76" spans="6:6">
      <c r="F76" s="10"/>
    </row>
    <row r="77" spans="6:6">
      <c r="F77" s="10"/>
    </row>
    <row r="78" spans="6:6">
      <c r="F78" s="10"/>
    </row>
    <row r="79" spans="6:6">
      <c r="F79" s="10"/>
    </row>
    <row r="80" spans="6:6">
      <c r="F80" s="10"/>
    </row>
    <row r="81" spans="6:6">
      <c r="F81" s="10"/>
    </row>
    <row r="82" spans="6:6">
      <c r="F82" s="10"/>
    </row>
    <row r="83" spans="6:6">
      <c r="F83" s="10"/>
    </row>
    <row r="84" spans="6:6">
      <c r="F84" s="10"/>
    </row>
    <row r="85" spans="6:6">
      <c r="F85" s="10"/>
    </row>
    <row r="86" spans="6:6">
      <c r="F86" s="10"/>
    </row>
    <row r="87" spans="6:6">
      <c r="F87" s="10"/>
    </row>
    <row r="88" spans="6:6">
      <c r="F88" s="10"/>
    </row>
    <row r="89" spans="6:6">
      <c r="F89" s="10"/>
    </row>
    <row r="90" spans="6:6">
      <c r="F90" s="10"/>
    </row>
    <row r="91" spans="6:6">
      <c r="F91" s="10"/>
    </row>
    <row r="92" spans="6:6">
      <c r="F92" s="10"/>
    </row>
    <row r="93" spans="6:6">
      <c r="F93" s="10"/>
    </row>
    <row r="94" spans="6:6">
      <c r="F94" s="10"/>
    </row>
    <row r="95" spans="6:6">
      <c r="F95" s="10"/>
    </row>
    <row r="96" spans="6:6">
      <c r="F96" s="10"/>
    </row>
    <row r="97" spans="6:6">
      <c r="F97" s="10"/>
    </row>
    <row r="98" spans="6:6">
      <c r="F98" s="10"/>
    </row>
    <row r="99" spans="6:6">
      <c r="F99" s="10"/>
    </row>
    <row r="100" spans="6:6">
      <c r="F100" s="10"/>
    </row>
    <row r="101" spans="6:6">
      <c r="F101" s="10"/>
    </row>
    <row r="102" spans="6:6">
      <c r="F102" s="10"/>
    </row>
    <row r="103" spans="6:6">
      <c r="F103" s="10"/>
    </row>
    <row r="104" spans="6:6">
      <c r="F104" s="10"/>
    </row>
    <row r="105" spans="6:6">
      <c r="F105" s="10"/>
    </row>
    <row r="106" spans="6:6">
      <c r="F106" s="10"/>
    </row>
    <row r="107" spans="6:6">
      <c r="F107" s="10"/>
    </row>
    <row r="108" spans="6:6">
      <c r="F108" s="10"/>
    </row>
    <row r="109" spans="6:6">
      <c r="F109" s="10"/>
    </row>
    <row r="110" spans="6:6">
      <c r="F110" s="10"/>
    </row>
    <row r="111" spans="6:6">
      <c r="F111" s="10"/>
    </row>
    <row r="112" spans="6:6">
      <c r="F112" s="10"/>
    </row>
    <row r="113" spans="6:6">
      <c r="F113" s="10"/>
    </row>
    <row r="114" spans="6:6">
      <c r="F114" s="10"/>
    </row>
    <row r="115" spans="6:6">
      <c r="F115" s="10"/>
    </row>
    <row r="116" spans="6:6">
      <c r="F116" s="10"/>
    </row>
    <row r="117" spans="6:6">
      <c r="F117" s="10"/>
    </row>
    <row r="118" spans="6:6">
      <c r="F118" s="10"/>
    </row>
    <row r="119" spans="6:6">
      <c r="F119" s="10"/>
    </row>
    <row r="120" spans="6:6">
      <c r="F120" s="10"/>
    </row>
    <row r="121" spans="6:6">
      <c r="F121" s="10"/>
    </row>
    <row r="122" spans="6:6">
      <c r="F122" s="10"/>
    </row>
    <row r="123" spans="6:6">
      <c r="F123" s="10"/>
    </row>
    <row r="124" spans="6:6">
      <c r="F124" s="10"/>
    </row>
    <row r="125" spans="6:6">
      <c r="F125" s="10"/>
    </row>
    <row r="126" spans="6:6">
      <c r="F126" s="10"/>
    </row>
    <row r="127" spans="6:6">
      <c r="F127" s="10"/>
    </row>
    <row r="128" spans="6:6">
      <c r="F128" s="10"/>
    </row>
    <row r="129" spans="6:6">
      <c r="F129" s="10"/>
    </row>
    <row r="130" spans="6:6">
      <c r="F130" s="10"/>
    </row>
    <row r="131" spans="6:6">
      <c r="F131" s="10"/>
    </row>
    <row r="132" spans="6:6">
      <c r="F132" s="10"/>
    </row>
    <row r="133" spans="6:6">
      <c r="F133" s="10"/>
    </row>
    <row r="134" spans="6:6">
      <c r="F134" s="10"/>
    </row>
    <row r="135" spans="6:6">
      <c r="F135" s="10"/>
    </row>
    <row r="136" spans="6:6">
      <c r="F136" s="10"/>
    </row>
    <row r="137" spans="6:6">
      <c r="F137" s="10"/>
    </row>
    <row r="138" spans="6:6">
      <c r="F138" s="10"/>
    </row>
    <row r="139" spans="6:6">
      <c r="F139" s="10"/>
    </row>
    <row r="140" spans="6:6">
      <c r="F140" s="10"/>
    </row>
    <row r="141" spans="6:6">
      <c r="F141" s="10"/>
    </row>
    <row r="142" spans="6:6">
      <c r="F142" s="10"/>
    </row>
    <row r="143" spans="6:6">
      <c r="F143" s="10"/>
    </row>
    <row r="144" spans="6:6">
      <c r="F144" s="10"/>
    </row>
    <row r="145" spans="6:6">
      <c r="F145" s="10"/>
    </row>
    <row r="146" spans="6:6">
      <c r="F146" s="10"/>
    </row>
    <row r="147" spans="6:6">
      <c r="F147" s="10"/>
    </row>
    <row r="148" spans="6:6">
      <c r="F148" s="10"/>
    </row>
    <row r="149" spans="6:6">
      <c r="F149" s="10"/>
    </row>
    <row r="150" spans="6:6">
      <c r="F150" s="10"/>
    </row>
    <row r="151" spans="6:6">
      <c r="F151" s="10"/>
    </row>
    <row r="152" spans="6:6">
      <c r="F152" s="10"/>
    </row>
    <row r="153" spans="6:6">
      <c r="F153" s="10"/>
    </row>
    <row r="154" spans="6:6">
      <c r="F154" s="10"/>
    </row>
    <row r="155" spans="6:6">
      <c r="F155" s="10"/>
    </row>
    <row r="156" spans="6:6">
      <c r="F156" s="10"/>
    </row>
    <row r="157" spans="6:6">
      <c r="F157" s="10"/>
    </row>
    <row r="158" spans="6:6">
      <c r="F158" s="10"/>
    </row>
    <row r="159" spans="6:6">
      <c r="F159" s="10"/>
    </row>
    <row r="160" spans="6:6">
      <c r="F160" s="10"/>
    </row>
    <row r="161" spans="6:6">
      <c r="F161" s="10"/>
    </row>
    <row r="162" spans="6:6">
      <c r="F162" s="10"/>
    </row>
    <row r="163" spans="6:6">
      <c r="F163" s="10"/>
    </row>
    <row r="164" spans="6:6">
      <c r="F164" s="10"/>
    </row>
    <row r="165" spans="6:6">
      <c r="F165" s="10"/>
    </row>
    <row r="166" spans="6:6">
      <c r="F166" s="10"/>
    </row>
    <row r="167" spans="6:6">
      <c r="F167" s="10"/>
    </row>
    <row r="168" spans="6:6">
      <c r="F168" s="10"/>
    </row>
    <row r="169" spans="6:6">
      <c r="F169" s="10"/>
    </row>
    <row r="170" spans="6:6">
      <c r="F170" s="10"/>
    </row>
    <row r="171" spans="6:6">
      <c r="F171" s="10"/>
    </row>
    <row r="172" spans="6:6">
      <c r="F172" s="10"/>
    </row>
    <row r="173" spans="6:6">
      <c r="F173" s="10"/>
    </row>
    <row r="174" spans="6:6">
      <c r="F174" s="10"/>
    </row>
    <row r="175" spans="6:6">
      <c r="F175" s="10"/>
    </row>
    <row r="176" spans="6:6">
      <c r="F176" s="10"/>
    </row>
    <row r="177" spans="6:6">
      <c r="F177" s="10"/>
    </row>
    <row r="178" spans="6:6">
      <c r="F178" s="10"/>
    </row>
    <row r="179" spans="6:6">
      <c r="F179" s="10"/>
    </row>
    <row r="180" spans="6:6">
      <c r="F180" s="10"/>
    </row>
    <row r="181" spans="6:6">
      <c r="F181" s="10"/>
    </row>
    <row r="182" spans="6:6">
      <c r="F182" s="10"/>
    </row>
    <row r="183" spans="6:6">
      <c r="F183" s="10"/>
    </row>
    <row r="184" spans="6:6">
      <c r="F184" s="10"/>
    </row>
    <row r="185" spans="6:6">
      <c r="F185" s="10"/>
    </row>
    <row r="186" spans="6:6">
      <c r="F186" s="10"/>
    </row>
    <row r="187" spans="6:6">
      <c r="F187" s="10"/>
    </row>
    <row r="188" spans="6:6">
      <c r="F188" s="10"/>
    </row>
    <row r="189" spans="6:6">
      <c r="F189" s="10"/>
    </row>
    <row r="190" spans="6:6">
      <c r="F190" s="10"/>
    </row>
    <row r="191" spans="6:6">
      <c r="F191" s="10"/>
    </row>
    <row r="192" spans="6:6">
      <c r="F192" s="10"/>
    </row>
    <row r="193" spans="6:6">
      <c r="F193" s="10"/>
    </row>
    <row r="194" spans="6:6">
      <c r="F194" s="10"/>
    </row>
    <row r="195" spans="6:6">
      <c r="F195" s="10"/>
    </row>
    <row r="196" spans="6:6">
      <c r="F196" s="10"/>
    </row>
    <row r="197" spans="6:6">
      <c r="F197" s="10"/>
    </row>
    <row r="198" spans="6:6">
      <c r="F198" s="10"/>
    </row>
    <row r="199" spans="6:6">
      <c r="F199" s="10"/>
    </row>
    <row r="200" spans="6:6">
      <c r="F200" s="10"/>
    </row>
    <row r="201" spans="6:6">
      <c r="F201" s="10"/>
    </row>
    <row r="202" spans="6:6">
      <c r="F202" s="10"/>
    </row>
    <row r="203" spans="6:6">
      <c r="F203" s="10"/>
    </row>
    <row r="204" spans="6:6">
      <c r="F204" s="10"/>
    </row>
    <row r="205" spans="6:6">
      <c r="F205" s="10"/>
    </row>
    <row r="206" spans="6:6">
      <c r="F206" s="10"/>
    </row>
    <row r="207" spans="6:6">
      <c r="F207" s="10"/>
    </row>
    <row r="208" spans="6:6">
      <c r="F208" s="10"/>
    </row>
    <row r="209" spans="6:6">
      <c r="F209" s="10"/>
    </row>
    <row r="210" spans="6:6">
      <c r="F210" s="10"/>
    </row>
    <row r="211" spans="6:6">
      <c r="F211" s="10"/>
    </row>
    <row r="212" spans="6:6">
      <c r="F212" s="10"/>
    </row>
    <row r="213" spans="6:6">
      <c r="F213" s="10"/>
    </row>
    <row r="214" spans="6:6">
      <c r="F214" s="10"/>
    </row>
    <row r="215" spans="6:6">
      <c r="F215" s="10"/>
    </row>
    <row r="216" spans="6:6">
      <c r="F216" s="10"/>
    </row>
    <row r="217" spans="6:6">
      <c r="F217" s="10"/>
    </row>
    <row r="218" spans="6:6">
      <c r="F218" s="10"/>
    </row>
    <row r="219" spans="6:6">
      <c r="F219" s="10"/>
    </row>
    <row r="220" spans="6:6">
      <c r="F220" s="10"/>
    </row>
    <row r="221" spans="6:6">
      <c r="F221" s="10"/>
    </row>
    <row r="222" spans="6:6">
      <c r="F222" s="10"/>
    </row>
    <row r="223" spans="6:6">
      <c r="F223" s="10"/>
    </row>
    <row r="224" spans="6:6">
      <c r="F224" s="10"/>
    </row>
    <row r="225" spans="6:6">
      <c r="F225" s="10"/>
    </row>
    <row r="226" spans="6:6">
      <c r="F226" s="10"/>
    </row>
    <row r="227" spans="6:6">
      <c r="F227" s="10"/>
    </row>
    <row r="228" spans="6:6">
      <c r="F228" s="10"/>
    </row>
    <row r="229" spans="6:6">
      <c r="F229" s="10"/>
    </row>
    <row r="230" spans="6:6">
      <c r="F230" s="10"/>
    </row>
    <row r="231" spans="6:6">
      <c r="F231" s="10"/>
    </row>
    <row r="232" spans="6:6">
      <c r="F232" s="10"/>
    </row>
    <row r="233" spans="6:6">
      <c r="F233" s="10"/>
    </row>
    <row r="234" spans="6:6">
      <c r="F234" s="10"/>
    </row>
    <row r="235" spans="6:6">
      <c r="F235" s="10"/>
    </row>
    <row r="236" spans="6:6">
      <c r="F236" s="10"/>
    </row>
    <row r="237" spans="6:6">
      <c r="F237" s="10"/>
    </row>
    <row r="238" spans="6:6">
      <c r="F238" s="10"/>
    </row>
    <row r="239" spans="6:6">
      <c r="F239" s="10"/>
    </row>
    <row r="240" spans="6:6">
      <c r="F240" s="10"/>
    </row>
    <row r="241" spans="6:6">
      <c r="F241" s="10"/>
    </row>
    <row r="242" spans="6:6">
      <c r="F242" s="10"/>
    </row>
    <row r="243" spans="6:6">
      <c r="F243" s="10"/>
    </row>
    <row r="244" spans="6:6">
      <c r="F244" s="10"/>
    </row>
    <row r="245" spans="6:6">
      <c r="F245" s="10"/>
    </row>
    <row r="246" spans="6:6">
      <c r="F246" s="10"/>
    </row>
    <row r="247" spans="6:6">
      <c r="F247" s="10"/>
    </row>
    <row r="248" spans="6:6">
      <c r="F248" s="10"/>
    </row>
    <row r="249" spans="6:6">
      <c r="F249" s="10"/>
    </row>
    <row r="250" spans="6:6">
      <c r="F250" s="10"/>
    </row>
    <row r="251" spans="6:6">
      <c r="F251" s="10"/>
    </row>
    <row r="252" spans="6:6">
      <c r="F252" s="10"/>
    </row>
    <row r="253" spans="6:6">
      <c r="F253" s="10"/>
    </row>
    <row r="254" spans="6:6">
      <c r="F254" s="10"/>
    </row>
    <row r="255" spans="6:6">
      <c r="F255" s="10"/>
    </row>
    <row r="256" spans="6:6">
      <c r="F256" s="10"/>
    </row>
    <row r="257" spans="6:6">
      <c r="F257" s="10"/>
    </row>
    <row r="258" spans="6:6">
      <c r="F258" s="10"/>
    </row>
    <row r="259" spans="6:6">
      <c r="F259" s="10"/>
    </row>
    <row r="260" spans="6:6">
      <c r="F260" s="10"/>
    </row>
    <row r="261" spans="6:6">
      <c r="F261" s="10"/>
    </row>
    <row r="262" spans="6:6">
      <c r="F262" s="10"/>
    </row>
    <row r="263" spans="6:6">
      <c r="F263" s="10"/>
    </row>
    <row r="264" spans="6:6">
      <c r="F264" s="10"/>
    </row>
    <row r="265" spans="6:6">
      <c r="F265" s="10"/>
    </row>
    <row r="266" spans="6:6">
      <c r="F266" s="10"/>
    </row>
    <row r="267" spans="6:6">
      <c r="F267" s="10"/>
    </row>
    <row r="268" spans="6:6">
      <c r="F268" s="10"/>
    </row>
    <row r="269" spans="6:6">
      <c r="F269" s="10"/>
    </row>
    <row r="270" spans="6:6">
      <c r="F270" s="10"/>
    </row>
    <row r="271" spans="6:6">
      <c r="F271" s="10"/>
    </row>
    <row r="272" spans="6:6">
      <c r="F272" s="10"/>
    </row>
    <row r="273" spans="6:6">
      <c r="F273" s="10"/>
    </row>
    <row r="274" spans="6:6">
      <c r="F274" s="10"/>
    </row>
    <row r="275" spans="6:6">
      <c r="F275" s="10"/>
    </row>
    <row r="276" spans="6:6">
      <c r="F276" s="10"/>
    </row>
    <row r="277" spans="6:6">
      <c r="F277" s="10"/>
    </row>
    <row r="278" spans="6:6">
      <c r="F278" s="10"/>
    </row>
    <row r="279" spans="6:6">
      <c r="F279" s="10"/>
    </row>
    <row r="280" spans="6:6">
      <c r="F280" s="10"/>
    </row>
  </sheetData>
  <mergeCells count="11">
    <mergeCell ref="B27:J27"/>
    <mergeCell ref="B22:J22"/>
    <mergeCell ref="H1:J1"/>
    <mergeCell ref="A5:J5"/>
    <mergeCell ref="C7:C8"/>
    <mergeCell ref="C6:I6"/>
    <mergeCell ref="D7:I7"/>
    <mergeCell ref="H3:J3"/>
    <mergeCell ref="B6:B8"/>
    <mergeCell ref="A6:A8"/>
    <mergeCell ref="H2:J2"/>
  </mergeCells>
  <phoneticPr fontId="3" type="noConversion"/>
  <pageMargins left="0.78740157480314965" right="0.78740157480314965" top="0.78740157480314965" bottom="0.59055118110236227" header="0.11811023622047245" footer="0.11811023622047245"/>
  <pageSetup paperSize="9" scale="70" fitToHeight="0" orientation="landscape" r:id="rId1"/>
  <headerFooter differentFirst="1" alignWithMargins="0">
    <oddHeader>&amp;C&amp;"Times New Roman,обычный"&amp;16&amp;P</oddHeader>
  </headerFooter>
  <rowBreaks count="2" manualBreakCount="2">
    <brk id="18" max="9" man="1"/>
    <brk id="3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 (для изм в МП пост</vt:lpstr>
      <vt:lpstr>'Лист2 (для изм в МП пост'!Область_печати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2017-06-19T10:05:18Z</cp:lastPrinted>
  <dcterms:created xsi:type="dcterms:W3CDTF">2006-09-16T00:00:00Z</dcterms:created>
  <dcterms:modified xsi:type="dcterms:W3CDTF">2017-10-21T07:04:38Z</dcterms:modified>
</cp:coreProperties>
</file>